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อธิวัฒน์ เจริญภูมิ\OneDrive\เดสก์ท็อป\ita\2568\O12\"/>
    </mc:Choice>
  </mc:AlternateContent>
  <xr:revisionPtr revIDLastSave="0" documentId="13_ncr:1_{67F0FFC4-119B-407E-8493-72F643DB4A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2" sheetId="2" r:id="rId1"/>
    <sheet name="Sheet1" sheetId="1" r:id="rId2"/>
  </sheets>
  <definedNames>
    <definedName name="_xlnm.Print_Area" localSheetId="1">Sheet1!$A$1:$J$22</definedName>
    <definedName name="_xlnm.Print_Titles" localSheetId="1">Sheet1!$1:$3</definedName>
    <definedName name="_xlnm.Print_Titles" localSheetId="0">Sheet2!$4:$4</definedName>
  </definedNames>
  <calcPr calcId="191029"/>
</workbook>
</file>

<file path=xl/calcChain.xml><?xml version="1.0" encoding="utf-8"?>
<calcChain xmlns="http://schemas.openxmlformats.org/spreadsheetml/2006/main">
  <c r="F37" i="2" l="1"/>
  <c r="E37" i="2"/>
  <c r="D37" i="2"/>
  <c r="F34" i="2"/>
  <c r="D34" i="2"/>
  <c r="E34" i="2"/>
  <c r="D23" i="2"/>
  <c r="D22" i="2"/>
  <c r="D16" i="2"/>
  <c r="E16" i="2" l="1"/>
  <c r="E5" i="2"/>
  <c r="E23" i="2" s="1"/>
  <c r="F13" i="2"/>
  <c r="F7" i="2"/>
  <c r="F8" i="2"/>
  <c r="F9" i="2"/>
  <c r="F10" i="2"/>
  <c r="F22" i="2"/>
  <c r="F35" i="2"/>
  <c r="F33" i="2"/>
  <c r="F32" i="2"/>
  <c r="F28" i="2"/>
  <c r="F27" i="2"/>
  <c r="F26" i="2"/>
  <c r="F25" i="2"/>
  <c r="F24" i="2"/>
  <c r="F17" i="2"/>
  <c r="F15" i="2"/>
  <c r="F14" i="2"/>
  <c r="F12" i="2"/>
  <c r="F11" i="2"/>
  <c r="F31" i="2"/>
  <c r="F36" i="2"/>
  <c r="F23" i="2" l="1"/>
  <c r="F16" i="2"/>
  <c r="F5" i="2"/>
  <c r="F18" i="2"/>
  <c r="F21" i="2" l="1"/>
  <c r="F20" i="2"/>
  <c r="F19" i="2"/>
  <c r="E18" i="1"/>
  <c r="G22" i="1"/>
</calcChain>
</file>

<file path=xl/sharedStrings.xml><?xml version="1.0" encoding="utf-8"?>
<sst xmlns="http://schemas.openxmlformats.org/spreadsheetml/2006/main" count="124" uniqueCount="76">
  <si>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</si>
  <si>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</si>
  <si>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</si>
  <si>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</si>
  <si>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</si>
  <si>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</si>
  <si>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</si>
  <si>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</si>
  <si>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</si>
  <si>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</si>
  <si>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</si>
  <si>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</si>
  <si>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</si>
  <si>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</si>
  <si>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</si>
  <si>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</si>
  <si>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</si>
  <si>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</si>
  <si>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</si>
  <si>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</si>
  <si>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r>
      <t>โครงการ</t>
    </r>
    <r>
      <rPr>
        <sz val="14"/>
        <rFont val="TH SarabunPSK"/>
        <family val="2"/>
      </rPr>
      <t>.......(ระบุชื่อโครงการ).........</t>
    </r>
  </si>
  <si>
    <r>
      <t>กิจกรรม</t>
    </r>
    <r>
      <rPr>
        <sz val="14"/>
        <rFont val="TH SarabunPSK"/>
        <family val="2"/>
      </rPr>
      <t>.......(ระบุชื่อกิจกรรม).........</t>
    </r>
  </si>
  <si>
    <t>รายงานผลการใช้จ่ายงบประมาณ  สถานีตำรวจนครบาลท่าข้าม</t>
  </si>
  <si>
    <t xml:space="preserve"> ข้อมูล ณ วันที่ 18 มีนาคม พ.ศ. 2567</t>
  </si>
  <si>
    <t>เบิกตามรายเดือน ที่ทำงาน</t>
  </si>
  <si>
    <t>จัดซื้อวัสดุตามความเหมาะสม</t>
  </si>
  <si>
    <t>เบิกตามใบแจ้งหนี้</t>
  </si>
  <si>
    <t xml:space="preserve">เบิกรายเดือนตามจำนวนผู้ต้องหา </t>
  </si>
  <si>
    <t>เบิกตามรายเดือน  ที่ทำงาน</t>
  </si>
  <si>
    <t>ไม่มี</t>
  </si>
  <si>
    <t>ใช้ตามฟรีทการ์ด ที่จัดสรรค</t>
  </si>
  <si>
    <t>เบิกวัสดุสำนักงาน</t>
  </si>
  <si>
    <t>ประจำปีงบประมาณ พ.ศ. 2567 ไตรมาสที่ ......</t>
  </si>
  <si>
    <t>8 เดือน ให้ 66%</t>
  </si>
  <si>
    <t>วัสดุงานบ้าน</t>
  </si>
  <si>
    <t>ชื่อโครงการ/กิจกรรม</t>
  </si>
  <si>
    <t>ค่าตอบแทนนอกเวลาราชการ (OT)</t>
  </si>
  <si>
    <t xml:space="preserve"> เพื่อเพิ่มประสิทธิภาพให้ กับข้าราชการตำรวจ ในการบริการประชาชน และอำนวยความยุติธรรมได้อย่างรวดเร็ว</t>
  </si>
  <si>
    <t>ค่าวัสดุสำนักงาน</t>
  </si>
  <si>
    <t>ค่าวัสดุจราจร</t>
  </si>
  <si>
    <t xml:space="preserve"> กำหนดมาตรการในการ ประหยัดพลังงาน</t>
  </si>
  <si>
    <t xml:space="preserve"> ความพึงพอใจของผู้เสียหาย พยาน ผู้ต้องหาต่อการดำเนิน มาตรการ คุ้มครองสิทธิ์ ตามหลักมนุษยชนในกระบวนการยุติธรรม</t>
  </si>
  <si>
    <t xml:space="preserve"> การสร้างภาคีเครือข่ายต่อการเข้ามามีส่วนร่วมในกิจกรรมของตำรวจ</t>
  </si>
  <si>
    <t xml:space="preserve"> นักท่องเที่ยวมีความปลอดภัย ในชีวิตและทรัพย์สิน</t>
  </si>
  <si>
    <t xml:space="preserve"> การสร้างภูมิคุ้มกันในกลุ่มเป้าหมายระดับโรงเรียนประถมศึกษาหรือมัธยมศึกษาหรือเทียบเท่า</t>
  </si>
  <si>
    <t xml:space="preserve">  กำหนดพื้นที่ที่มีการแพร่ระบาดของยาเสพติด เพื่อปิดล้อมตรวจค้น สกัดกั้น ไม่ให้มีการแพร่ระบาดของยาเสพติดในชุมชน</t>
  </si>
  <si>
    <t>โครงการบริหารจัดการสกัดกั้นยาเสพติด (Heart Land)</t>
  </si>
  <si>
    <t xml:space="preserve"> สกัดกั้นและปราบปรามเครือข่ายการค้ายาเสพติดในประเทศและอาชญากรรมข้ามชาติการบริหารจัดการสกัดกั้นยาเสพติดพื้นที่พักคอย</t>
  </si>
  <si>
    <t xml:space="preserve"> ปราบปรามและบังคับใช้กฎหมายในการทำลายโครงสร้างการค้ายาเสพติด กลุ่มผู้มีอิทธิพล ผู้อยู่เบื้องหลัง</t>
  </si>
  <si>
    <t>ปัญหา/อุปสรรค</t>
  </si>
  <si>
    <t>ภูมิคุ้มกันในกลุ่มเป้าหมายระดับโรงเรียนประถมศึกษาหรือมัธยมศึกษาหรือเทียบเท่า</t>
  </si>
  <si>
    <t>1 ค่าตอบแทนนักจิตวิทยา</t>
  </si>
  <si>
    <t>2 ค่าตอบแทนชันสูตรพลิกศพ</t>
  </si>
  <si>
    <t>3 ค่าส่งหมายเรียกพยาน</t>
  </si>
  <si>
    <t>4 ค่าตอบแทนพยาน</t>
  </si>
  <si>
    <r>
      <rPr>
        <b/>
        <sz val="16"/>
        <color theme="1"/>
        <rFont val="Angsana New"/>
        <family val="1"/>
      </rPr>
      <t>โครงการ</t>
    </r>
    <r>
      <rPr>
        <sz val="16"/>
        <color theme="1"/>
        <rFont val="Angsana New"/>
        <family val="1"/>
      </rPr>
      <t xml:space="preserve"> สร้างเครือข่ายการมีส่วนร่วมของประชาชน ในการป้องกันอาชญากรรมระดับตำบล</t>
    </r>
  </si>
  <si>
    <r>
      <rPr>
        <b/>
        <sz val="16"/>
        <color theme="1"/>
        <rFont val="Angsana New"/>
        <family val="1"/>
      </rPr>
      <t>โครงการ</t>
    </r>
    <r>
      <rPr>
        <sz val="16"/>
        <color theme="1"/>
        <rFont val="Angsana New"/>
        <family val="1"/>
      </rPr>
      <t xml:space="preserve"> รณรงค์ป้องกัน และแก้ไขปัญหาอุบัติเหตุทางถนนช่วงเทศกาล</t>
    </r>
  </si>
  <si>
    <r>
      <rPr>
        <b/>
        <sz val="16"/>
        <color theme="1"/>
        <rFont val="Angsana New"/>
        <family val="1"/>
      </rPr>
      <t>โครงการ</t>
    </r>
    <r>
      <rPr>
        <sz val="16"/>
        <color theme="1"/>
        <rFont val="Angsana New"/>
        <family val="1"/>
      </rPr>
      <t xml:space="preserve"> สร้างภูมิคุ้มกันและป้องกันยาเสพติด
</t>
    </r>
    <r>
      <rPr>
        <b/>
        <sz val="16"/>
        <color theme="1"/>
        <rFont val="Angsana New"/>
        <family val="1"/>
      </rPr>
      <t>กิจกรรม</t>
    </r>
    <r>
      <rPr>
        <sz val="16"/>
        <color theme="1"/>
        <rFont val="Angsana New"/>
        <family val="1"/>
      </rPr>
      <t xml:space="preserve"> การศึกษาเพื่อต่อต้านการใช้ยาเสพติดในเด็กนักเรียน (ครูตำรวจ D.A.R.E.)</t>
    </r>
  </si>
  <si>
    <r>
      <rPr>
        <b/>
        <sz val="16"/>
        <color theme="1"/>
        <rFont val="Angsana New"/>
        <family val="1"/>
      </rPr>
      <t>โครงการ</t>
    </r>
    <r>
      <rPr>
        <sz val="16"/>
        <color theme="1"/>
        <rFont val="Angsana New"/>
        <family val="1"/>
      </rPr>
      <t xml:space="preserve"> สลายโครงสลายเครือข่ายผู้มีอิทธิพล ที่เกี่ยวข้องกับยาเสพติด</t>
    </r>
  </si>
  <si>
    <r>
      <rPr>
        <b/>
        <sz val="16"/>
        <color theme="1"/>
        <rFont val="Angsana New"/>
        <family val="1"/>
      </rPr>
      <t>กิจกรรม</t>
    </r>
    <r>
      <rPr>
        <sz val="16"/>
        <color theme="1"/>
        <rFont val="Angsana New"/>
        <family val="1"/>
      </rPr>
      <t xml:space="preserve"> การป้องกัน ปราบปราม สืบสวนผู้ผลิตและผู้ค้ายาเสพติด (License Plate)</t>
    </r>
  </si>
  <si>
    <r>
      <rPr>
        <b/>
        <sz val="16"/>
        <color theme="1"/>
        <rFont val="Angsana New"/>
        <family val="1"/>
      </rPr>
      <t>กิจกรรม</t>
    </r>
    <r>
      <rPr>
        <sz val="16"/>
        <color theme="1"/>
        <rFont val="Angsana New"/>
        <family val="1"/>
      </rPr>
      <t xml:space="preserve"> ปิดล้อมตรวจค้นเป้าหมายยาเสพติดเพื่อป้องกันการแพร่ระบาดของยาเสพติด</t>
    </r>
  </si>
  <si>
    <r>
      <rPr>
        <b/>
        <sz val="16"/>
        <color theme="1"/>
        <rFont val="Angsana New"/>
        <family val="1"/>
      </rPr>
      <t>โครงการ</t>
    </r>
    <r>
      <rPr>
        <sz val="16"/>
        <color theme="1"/>
        <rFont val="Angsana New"/>
        <family val="1"/>
      </rPr>
      <t xml:space="preserve"> ปราบปรามการค้ายาเสพติด</t>
    </r>
  </si>
  <si>
    <r>
      <rPr>
        <b/>
        <sz val="16"/>
        <color theme="1"/>
        <rFont val="Angsana New"/>
        <family val="1"/>
      </rPr>
      <t>โครงการ</t>
    </r>
    <r>
      <rPr>
        <sz val="16"/>
        <color theme="1"/>
        <rFont val="Angsana New"/>
        <family val="1"/>
      </rPr>
      <t xml:space="preserve"> การรักษาความปลอดภัยและให้บริการแก่นักท่องเที่ยว</t>
    </r>
  </si>
  <si>
    <t>ประจำปีงบประมาณ พ.ศ. 2568 ไตรมาสที่ 1-2</t>
  </si>
  <si>
    <t xml:space="preserve"> กำหนดมาตรการในการบังคับใช้กฎหมายในช่วงเทศกาลปีใหม่/สงกรานต์</t>
  </si>
  <si>
    <r>
      <rPr>
        <b/>
        <sz val="16"/>
        <color theme="1"/>
        <rFont val="Angsana New"/>
        <family val="1"/>
      </rPr>
      <t xml:space="preserve">โครงการ </t>
    </r>
    <r>
      <rPr>
        <sz val="16"/>
        <color theme="1"/>
        <rFont val="Angsana New"/>
        <family val="1"/>
      </rPr>
      <t>ตำรวจประสานโรงเรียน
( 1 ตำรวจ 1 โรงเรียน )</t>
    </r>
  </si>
  <si>
    <t>ค่าน้ำมันรถยนต์</t>
  </si>
  <si>
    <t>รถจักรยานยนต์</t>
  </si>
  <si>
    <t>รวมค่าตอบแทนกลุ่มงานสอบสวน</t>
  </si>
  <si>
    <t xml:space="preserve"> โครงการ ปฏิรูปงานตำรวจ
 กิจกรรม การปฏิรูประบบงานสอบสวนและการบังคับใช้กฎหมาย</t>
  </si>
  <si>
    <t>เพิ่มประสิทธิภาพในการปฏิบัติงานของข้าราชการตำรวจ</t>
  </si>
  <si>
    <r>
      <rPr>
        <b/>
        <sz val="15"/>
        <rFont val="Angsana New"/>
        <family val="1"/>
      </rPr>
      <t>โครงการ</t>
    </r>
    <r>
      <rPr>
        <sz val="15"/>
        <rFont val="Angsana New"/>
        <family val="1"/>
      </rPr>
      <t xml:space="preserve"> การบังคับใช้กฎหมายอำนวยความยุติธรรม และบริการประชาชน</t>
    </r>
  </si>
  <si>
    <t>แบ่งประเภทได้ดังนี้...</t>
  </si>
  <si>
    <t>รายงานผลการใช้จ่ายงบประมาณ</t>
  </si>
  <si>
    <t>สถานีตำรวจภูธรบุ่งคล้า จังหวัดบึงกาฬ</t>
  </si>
  <si>
    <t>รวมผลการใช้จ่ายงบประมาณ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</si>
</sst>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_);_(* \(#,##0\);_(* &quot;-&quot;??_);_(@_)"/>
    <numFmt numFmtId="188" formatCode="_-* #,##0_-;\-* #,##0_-;_-* &quot;-&quot;??_-;_-@_-"/>
  </numFmts>
  <fonts count="29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 tint="4.9989318521683403E-2"/>
      <name val="TH SarabunPSK"/>
      <family val="2"/>
    </font>
    <font>
      <sz val="15"/>
      <color theme="1"/>
      <name val="TH SarabunPSK"/>
      <family val="2"/>
    </font>
    <font>
      <b/>
      <sz val="18"/>
      <color theme="1"/>
      <name val="Angsana New"/>
      <family val="1"/>
    </font>
    <font>
      <sz val="16"/>
      <color theme="1"/>
      <name val="Angsana New"/>
      <family val="1"/>
    </font>
    <font>
      <b/>
      <sz val="18"/>
      <name val="Angsana New"/>
      <family val="1"/>
    </font>
    <font>
      <b/>
      <sz val="16"/>
      <name val="Angsana New"/>
      <family val="1"/>
    </font>
    <font>
      <b/>
      <sz val="16"/>
      <color theme="1"/>
      <name val="Angsana New"/>
      <family val="1"/>
    </font>
    <font>
      <sz val="16"/>
      <name val="Angsana New"/>
      <family val="1"/>
    </font>
    <font>
      <b/>
      <sz val="28"/>
      <color theme="1"/>
      <name val="Angsana New"/>
      <family val="1"/>
    </font>
    <font>
      <sz val="11"/>
      <color theme="1"/>
      <name val="Angsana New"/>
      <family val="1"/>
    </font>
    <font>
      <sz val="18"/>
      <color theme="1"/>
      <name val="Angsana New"/>
      <family val="1"/>
    </font>
    <font>
      <sz val="14"/>
      <color theme="1"/>
      <name val="Angsana New"/>
      <family val="1"/>
    </font>
    <font>
      <sz val="13"/>
      <color theme="1"/>
      <name val="Angsana New"/>
      <family val="1"/>
    </font>
    <font>
      <sz val="15"/>
      <name val="Angsana New"/>
      <family val="1"/>
    </font>
    <font>
      <b/>
      <sz val="15"/>
      <name val="Angsana New"/>
      <family val="1"/>
    </font>
    <font>
      <sz val="15"/>
      <color theme="1"/>
      <name val="Angsana New"/>
      <family val="1"/>
    </font>
    <font>
      <sz val="12"/>
      <color theme="1"/>
      <name val="Angsana New"/>
      <family val="1"/>
    </font>
    <font>
      <sz val="13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32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9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9" xfId="0" quotePrefix="1" applyFont="1" applyBorder="1" applyAlignment="1">
      <alignment horizontal="center" vertical="center"/>
    </xf>
    <xf numFmtId="0" fontId="4" fillId="0" borderId="0" xfId="0" applyFont="1"/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0" borderId="1" xfId="0" applyFont="1" applyBorder="1"/>
    <xf numFmtId="0" fontId="2" fillId="0" borderId="9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2" fillId="0" borderId="10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4" fontId="2" fillId="0" borderId="10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4" fillId="0" borderId="0" xfId="0" applyFont="1" applyAlignment="1">
      <alignment vertical="top"/>
    </xf>
    <xf numFmtId="0" fontId="17" fillId="0" borderId="0" xfId="0" applyFont="1" applyAlignment="1">
      <alignment horizontal="center" vertical="center"/>
    </xf>
    <xf numFmtId="0" fontId="14" fillId="0" borderId="1" xfId="0" applyFont="1" applyBorder="1" applyAlignment="1">
      <alignment vertical="top"/>
    </xf>
    <xf numFmtId="0" fontId="14" fillId="0" borderId="1" xfId="0" applyFont="1" applyBorder="1" applyAlignment="1">
      <alignment vertical="top" wrapText="1"/>
    </xf>
    <xf numFmtId="3" fontId="14" fillId="0" borderId="1" xfId="1" applyNumberFormat="1" applyFont="1" applyFill="1" applyBorder="1" applyAlignment="1">
      <alignment horizontal="right" vertical="top" wrapText="1"/>
    </xf>
    <xf numFmtId="2" fontId="14" fillId="0" borderId="1" xfId="0" applyNumberFormat="1" applyFont="1" applyBorder="1" applyAlignment="1">
      <alignment vertical="top"/>
    </xf>
    <xf numFmtId="0" fontId="14" fillId="0" borderId="1" xfId="0" applyFont="1" applyBorder="1" applyAlignment="1">
      <alignment horizontal="left" vertical="top" wrapText="1"/>
    </xf>
    <xf numFmtId="188" fontId="14" fillId="0" borderId="1" xfId="1" applyNumberFormat="1" applyFont="1" applyFill="1" applyBorder="1" applyAlignment="1">
      <alignment horizontal="right" vertical="top" wrapText="1"/>
    </xf>
    <xf numFmtId="188" fontId="14" fillId="0" borderId="1" xfId="1" applyNumberFormat="1" applyFont="1" applyFill="1" applyBorder="1" applyAlignment="1">
      <alignment horizontal="right" vertical="top"/>
    </xf>
    <xf numFmtId="0" fontId="14" fillId="0" borderId="1" xfId="0" applyFont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right" vertical="top" wrapText="1"/>
    </xf>
    <xf numFmtId="188" fontId="14" fillId="0" borderId="1" xfId="1" applyNumberFormat="1" applyFont="1" applyBorder="1" applyAlignment="1">
      <alignment horizontal="right" vertical="top"/>
    </xf>
    <xf numFmtId="3" fontId="14" fillId="0" borderId="1" xfId="1" applyNumberFormat="1" applyFont="1" applyBorder="1" applyAlignment="1">
      <alignment vertical="top"/>
    </xf>
    <xf numFmtId="0" fontId="14" fillId="0" borderId="0" xfId="0" applyFont="1" applyAlignment="1">
      <alignment horizontal="center" vertical="top"/>
    </xf>
    <xf numFmtId="187" fontId="14" fillId="0" borderId="0" xfId="1" applyNumberFormat="1" applyFont="1" applyAlignment="1">
      <alignment vertical="top"/>
    </xf>
    <xf numFmtId="0" fontId="14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/>
    <xf numFmtId="0" fontId="1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187" fontId="16" fillId="4" borderId="1" xfId="1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>
      <alignment vertical="top" wrapText="1"/>
    </xf>
    <xf numFmtId="0" fontId="14" fillId="0" borderId="0" xfId="0" applyFont="1" applyAlignment="1">
      <alignment horizontal="center" vertical="top" wrapText="1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left" vertical="top" wrapText="1"/>
    </xf>
    <xf numFmtId="3" fontId="14" fillId="0" borderId="0" xfId="0" applyNumberFormat="1" applyFont="1" applyAlignment="1">
      <alignment horizontal="right" vertical="top" wrapText="1"/>
    </xf>
    <xf numFmtId="3" fontId="14" fillId="0" borderId="0" xfId="1" applyNumberFormat="1" applyFont="1" applyFill="1" applyBorder="1" applyAlignment="1">
      <alignment horizontal="right" vertical="top" wrapText="1"/>
    </xf>
    <xf numFmtId="2" fontId="14" fillId="0" borderId="0" xfId="0" applyNumberFormat="1" applyFont="1" applyAlignment="1">
      <alignment vertical="top"/>
    </xf>
    <xf numFmtId="0" fontId="22" fillId="0" borderId="1" xfId="0" applyFont="1" applyBorder="1" applyAlignment="1">
      <alignment horizontal="left" vertical="top" wrapText="1"/>
    </xf>
    <xf numFmtId="4" fontId="14" fillId="0" borderId="1" xfId="0" applyNumberFormat="1" applyFont="1" applyBorder="1" applyAlignment="1">
      <alignment vertical="top"/>
    </xf>
    <xf numFmtId="1" fontId="14" fillId="0" borderId="1" xfId="1" applyNumberFormat="1" applyFont="1" applyFill="1" applyBorder="1" applyAlignment="1">
      <alignment horizontal="right" vertical="top" wrapText="1"/>
    </xf>
    <xf numFmtId="187" fontId="22" fillId="0" borderId="1" xfId="1" applyNumberFormat="1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3" fontId="23" fillId="5" borderId="1" xfId="1" applyNumberFormat="1" applyFont="1" applyFill="1" applyBorder="1" applyAlignment="1">
      <alignment horizontal="right" vertical="top" wrapText="1"/>
    </xf>
    <xf numFmtId="3" fontId="23" fillId="5" borderId="1" xfId="1" applyNumberFormat="1" applyFont="1" applyFill="1" applyBorder="1" applyAlignment="1">
      <alignment horizontal="right" vertical="center" wrapText="1"/>
    </xf>
    <xf numFmtId="187" fontId="14" fillId="0" borderId="3" xfId="1" applyNumberFormat="1" applyFont="1" applyFill="1" applyBorder="1" applyAlignment="1">
      <alignment horizontal="center" vertical="top" wrapText="1"/>
    </xf>
    <xf numFmtId="0" fontId="18" fillId="0" borderId="1" xfId="0" applyFont="1" applyBorder="1" applyAlignment="1">
      <alignment vertical="top" wrapText="1" shrinkToFit="1"/>
    </xf>
    <xf numFmtId="0" fontId="24" fillId="0" borderId="1" xfId="0" applyFont="1" applyBorder="1" applyAlignment="1">
      <alignment vertical="top" wrapText="1" shrinkToFit="1"/>
    </xf>
    <xf numFmtId="0" fontId="26" fillId="0" borderId="1" xfId="0" applyFont="1" applyBorder="1" applyAlignment="1">
      <alignment vertical="top" wrapText="1"/>
    </xf>
    <xf numFmtId="0" fontId="26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4" fillId="0" borderId="8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187" fontId="14" fillId="0" borderId="12" xfId="1" applyNumberFormat="1" applyFont="1" applyFill="1" applyBorder="1" applyAlignment="1">
      <alignment horizontal="center" vertical="top" wrapText="1"/>
    </xf>
    <xf numFmtId="187" fontId="14" fillId="0" borderId="0" xfId="1" applyNumberFormat="1" applyFont="1" applyFill="1" applyBorder="1" applyAlignment="1">
      <alignment horizontal="center" vertical="top" wrapText="1"/>
    </xf>
    <xf numFmtId="187" fontId="14" fillId="0" borderId="3" xfId="1" applyNumberFormat="1" applyFont="1" applyFill="1" applyBorder="1" applyAlignment="1">
      <alignment horizontal="center" vertical="top" wrapText="1"/>
    </xf>
    <xf numFmtId="187" fontId="23" fillId="0" borderId="1" xfId="1" applyNumberFormat="1" applyFont="1" applyFill="1" applyBorder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4" fontId="2" fillId="0" borderId="10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4" fontId="3" fillId="0" borderId="10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" fontId="2" fillId="0" borderId="10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43" fontId="2" fillId="0" borderId="10" xfId="1" applyFont="1" applyBorder="1" applyAlignment="1">
      <alignment horizontal="center"/>
    </xf>
    <xf numFmtId="43" fontId="2" fillId="0" borderId="9" xfId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 applyAlignment="1">
      <alignment horizontal="center"/>
    </xf>
    <xf numFmtId="0" fontId="12" fillId="0" borderId="10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center" vertical="center" wrapText="1" shrinkToFit="1"/>
    </xf>
    <xf numFmtId="0" fontId="23" fillId="0" borderId="4" xfId="0" applyFont="1" applyBorder="1" applyAlignment="1">
      <alignment horizontal="center" vertical="center" wrapText="1"/>
    </xf>
    <xf numFmtId="0" fontId="14" fillId="0" borderId="0" xfId="0" applyFont="1"/>
    <xf numFmtId="3" fontId="23" fillId="5" borderId="1" xfId="0" applyNumberFormat="1" applyFont="1" applyFill="1" applyBorder="1" applyAlignment="1">
      <alignment vertical="top" wrapText="1"/>
    </xf>
    <xf numFmtId="3" fontId="23" fillId="5" borderId="1" xfId="1" applyNumberFormat="1" applyFont="1" applyFill="1" applyBorder="1" applyAlignment="1">
      <alignment horizontal="center" vertical="center" wrapText="1"/>
    </xf>
    <xf numFmtId="3" fontId="23" fillId="5" borderId="1" xfId="0" applyNumberFormat="1" applyFont="1" applyFill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top" wrapText="1"/>
    </xf>
    <xf numFmtId="3" fontId="14" fillId="0" borderId="1" xfId="1" applyNumberFormat="1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/>
    </xf>
    <xf numFmtId="0" fontId="22" fillId="0" borderId="1" xfId="0" applyFont="1" applyBorder="1" applyAlignment="1">
      <alignment horizontal="center" vertical="top" wrapText="1" shrinkToFit="1"/>
    </xf>
    <xf numFmtId="0" fontId="20" fillId="0" borderId="1" xfId="0" applyFont="1" applyBorder="1" applyAlignment="1">
      <alignment horizontal="center" vertical="top" wrapText="1"/>
    </xf>
    <xf numFmtId="0" fontId="23" fillId="0" borderId="13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top"/>
    </xf>
    <xf numFmtId="187" fontId="27" fillId="0" borderId="1" xfId="1" applyNumberFormat="1" applyFont="1" applyFill="1" applyBorder="1" applyAlignment="1">
      <alignment vertical="top" wrapText="1"/>
    </xf>
    <xf numFmtId="188" fontId="14" fillId="5" borderId="1" xfId="1" applyNumberFormat="1" applyFont="1" applyFill="1" applyBorder="1" applyAlignment="1">
      <alignment vertical="top"/>
    </xf>
    <xf numFmtId="3" fontId="14" fillId="5" borderId="1" xfId="0" applyNumberFormat="1" applyFont="1" applyFill="1" applyBorder="1" applyAlignment="1">
      <alignment vertical="top" wrapText="1"/>
    </xf>
    <xf numFmtId="3" fontId="14" fillId="5" borderId="1" xfId="0" applyNumberFormat="1" applyFont="1" applyFill="1" applyBorder="1" applyAlignment="1">
      <alignment horizontal="right" vertical="top" wrapText="1"/>
    </xf>
    <xf numFmtId="3" fontId="14" fillId="5" borderId="1" xfId="1" applyNumberFormat="1" applyFont="1" applyFill="1" applyBorder="1" applyAlignment="1">
      <alignment vertical="top"/>
    </xf>
    <xf numFmtId="3" fontId="14" fillId="5" borderId="1" xfId="0" applyNumberFormat="1" applyFont="1" applyFill="1" applyBorder="1" applyAlignment="1">
      <alignment vertical="center" wrapText="1"/>
    </xf>
    <xf numFmtId="3" fontId="14" fillId="0" borderId="1" xfId="1" applyNumberFormat="1" applyFont="1" applyBorder="1" applyAlignment="1">
      <alignment horizontal="center" vertical="center" wrapText="1"/>
    </xf>
    <xf numFmtId="3" fontId="22" fillId="5" borderId="1" xfId="0" applyNumberFormat="1" applyFont="1" applyFill="1" applyBorder="1" applyAlignment="1">
      <alignment vertical="center" wrapText="1"/>
    </xf>
    <xf numFmtId="187" fontId="14" fillId="0" borderId="1" xfId="1" applyNumberFormat="1" applyFont="1" applyBorder="1" applyAlignment="1">
      <alignment vertical="top"/>
    </xf>
    <xf numFmtId="3" fontId="14" fillId="0" borderId="1" xfId="0" applyNumberFormat="1" applyFont="1" applyBorder="1" applyAlignment="1">
      <alignment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10A5F-8DAF-4EA1-A947-27EEC8B29362}">
  <dimension ref="A1:I59"/>
  <sheetViews>
    <sheetView tabSelected="1" topLeftCell="A29" zoomScale="90" zoomScaleNormal="90" workbookViewId="0">
      <selection activeCell="I33" sqref="I33"/>
    </sheetView>
  </sheetViews>
  <sheetFormatPr defaultColWidth="9.125" defaultRowHeight="23.25" x14ac:dyDescent="0.2"/>
  <cols>
    <col min="1" max="1" width="4.5" style="32" customWidth="1"/>
    <col min="2" max="2" width="30.5" style="19" customWidth="1"/>
    <col min="3" max="3" width="22" style="33" customWidth="1"/>
    <col min="4" max="4" width="14.75" style="19" customWidth="1"/>
    <col min="5" max="5" width="11.875" style="19" customWidth="1"/>
    <col min="6" max="6" width="11" style="19" customWidth="1"/>
    <col min="7" max="7" width="20.5" style="19" customWidth="1"/>
    <col min="8" max="16384" width="9.125" style="19"/>
  </cols>
  <sheetData>
    <row r="1" spans="1:9" ht="26.25" x14ac:dyDescent="0.2">
      <c r="A1" s="64" t="s">
        <v>73</v>
      </c>
      <c r="B1" s="64"/>
      <c r="C1" s="64"/>
      <c r="D1" s="64"/>
      <c r="E1" s="64"/>
      <c r="F1" s="64"/>
      <c r="G1" s="64"/>
    </row>
    <row r="2" spans="1:9" ht="26.25" x14ac:dyDescent="0.2">
      <c r="A2" s="64" t="s">
        <v>74</v>
      </c>
      <c r="B2" s="64"/>
      <c r="C2" s="64"/>
      <c r="D2" s="64"/>
      <c r="E2" s="64"/>
      <c r="F2" s="64"/>
      <c r="G2" s="64"/>
    </row>
    <row r="3" spans="1:9" ht="26.25" x14ac:dyDescent="0.2">
      <c r="A3" s="65" t="s">
        <v>63</v>
      </c>
      <c r="B3" s="65"/>
      <c r="C3" s="65"/>
      <c r="D3" s="65"/>
      <c r="E3" s="65"/>
      <c r="F3" s="65"/>
      <c r="G3" s="65"/>
    </row>
    <row r="4" spans="1:9" s="20" customFormat="1" ht="54" customHeight="1" x14ac:dyDescent="0.2">
      <c r="A4" s="41" t="s">
        <v>0</v>
      </c>
      <c r="B4" s="42" t="s">
        <v>35</v>
      </c>
      <c r="C4" s="43" t="s">
        <v>2</v>
      </c>
      <c r="D4" s="44" t="s">
        <v>3</v>
      </c>
      <c r="E4" s="44" t="s">
        <v>4</v>
      </c>
      <c r="F4" s="44" t="s">
        <v>5</v>
      </c>
      <c r="G4" s="44" t="s">
        <v>49</v>
      </c>
    </row>
    <row r="5" spans="1:9" ht="42.75" customHeight="1" x14ac:dyDescent="0.2">
      <c r="A5" s="66">
        <v>1</v>
      </c>
      <c r="B5" s="61" t="s">
        <v>71</v>
      </c>
      <c r="C5" s="69" t="s">
        <v>37</v>
      </c>
      <c r="D5" s="116">
        <v>933700</v>
      </c>
      <c r="E5" s="23">
        <f>SUM(E7:E15,E17,E22)</f>
        <v>884633</v>
      </c>
      <c r="F5" s="24">
        <f>(E5*100)/D5</f>
        <v>94.744885937667348</v>
      </c>
      <c r="G5" s="60"/>
    </row>
    <row r="6" spans="1:9" s="111" customFormat="1" ht="20.100000000000001" customHeight="1" x14ac:dyDescent="0.5">
      <c r="A6" s="67"/>
      <c r="B6" s="109" t="s">
        <v>72</v>
      </c>
      <c r="C6" s="70"/>
      <c r="D6" s="110"/>
      <c r="E6" s="110"/>
      <c r="F6" s="110"/>
      <c r="G6" s="110"/>
      <c r="H6" s="120"/>
      <c r="I6" s="121"/>
    </row>
    <row r="7" spans="1:9" ht="21.95" customHeight="1" x14ac:dyDescent="0.2">
      <c r="A7" s="67"/>
      <c r="B7" s="62" t="s">
        <v>36</v>
      </c>
      <c r="C7" s="70"/>
      <c r="D7" s="57">
        <v>297600</v>
      </c>
      <c r="E7" s="23">
        <v>295200</v>
      </c>
      <c r="F7" s="24">
        <f>(E7*100)/D7</f>
        <v>99.193548387096769</v>
      </c>
      <c r="G7" s="117" t="s">
        <v>29</v>
      </c>
    </row>
    <row r="8" spans="1:9" ht="21.95" customHeight="1" x14ac:dyDescent="0.2">
      <c r="A8" s="67"/>
      <c r="B8" s="62" t="s">
        <v>9</v>
      </c>
      <c r="C8" s="70"/>
      <c r="D8" s="58">
        <v>51600</v>
      </c>
      <c r="E8" s="23">
        <v>50792</v>
      </c>
      <c r="F8" s="24">
        <f t="shared" ref="F8:F37" si="0">(E8*100)/D8</f>
        <v>98.434108527131784</v>
      </c>
      <c r="G8" s="117" t="s">
        <v>29</v>
      </c>
    </row>
    <row r="9" spans="1:9" ht="21.95" customHeight="1" x14ac:dyDescent="0.2">
      <c r="A9" s="67"/>
      <c r="B9" s="62" t="s">
        <v>10</v>
      </c>
      <c r="C9" s="70"/>
      <c r="D9" s="58">
        <v>7600</v>
      </c>
      <c r="E9" s="23">
        <v>7600</v>
      </c>
      <c r="F9" s="24">
        <f t="shared" si="0"/>
        <v>100</v>
      </c>
      <c r="G9" s="117" t="s">
        <v>29</v>
      </c>
    </row>
    <row r="10" spans="1:9" ht="21.95" customHeight="1" x14ac:dyDescent="0.2">
      <c r="A10" s="67"/>
      <c r="B10" s="62" t="s">
        <v>11</v>
      </c>
      <c r="C10" s="70"/>
      <c r="D10" s="58">
        <v>16800</v>
      </c>
      <c r="E10" s="23">
        <v>16800</v>
      </c>
      <c r="F10" s="24">
        <f t="shared" ref="F10" si="1">(E10*100)/D10</f>
        <v>100</v>
      </c>
      <c r="G10" s="117" t="s">
        <v>29</v>
      </c>
    </row>
    <row r="11" spans="1:9" ht="21.95" customHeight="1" x14ac:dyDescent="0.2">
      <c r="A11" s="67"/>
      <c r="B11" s="62" t="s">
        <v>38</v>
      </c>
      <c r="C11" s="70"/>
      <c r="D11" s="58">
        <v>2900</v>
      </c>
      <c r="E11" s="23">
        <v>2900</v>
      </c>
      <c r="F11" s="24">
        <f t="shared" si="0"/>
        <v>100</v>
      </c>
      <c r="G11" s="117" t="s">
        <v>29</v>
      </c>
    </row>
    <row r="12" spans="1:9" ht="21.95" customHeight="1" x14ac:dyDescent="0.2">
      <c r="A12" s="67"/>
      <c r="B12" s="62" t="s">
        <v>66</v>
      </c>
      <c r="C12" s="70"/>
      <c r="D12" s="58">
        <v>175000</v>
      </c>
      <c r="E12" s="23">
        <v>175000</v>
      </c>
      <c r="F12" s="24">
        <f t="shared" si="0"/>
        <v>100</v>
      </c>
      <c r="G12" s="118" t="s">
        <v>29</v>
      </c>
    </row>
    <row r="13" spans="1:9" ht="21.95" customHeight="1" x14ac:dyDescent="0.2">
      <c r="A13" s="67"/>
      <c r="B13" s="62" t="s">
        <v>67</v>
      </c>
      <c r="C13" s="70"/>
      <c r="D13" s="58">
        <v>303300</v>
      </c>
      <c r="E13" s="23">
        <v>303300</v>
      </c>
      <c r="F13" s="24">
        <f t="shared" si="0"/>
        <v>100</v>
      </c>
      <c r="G13" s="118" t="s">
        <v>29</v>
      </c>
    </row>
    <row r="14" spans="1:9" ht="21.95" customHeight="1" x14ac:dyDescent="0.2">
      <c r="A14" s="67"/>
      <c r="B14" s="62" t="s">
        <v>39</v>
      </c>
      <c r="C14" s="70"/>
      <c r="D14" s="58">
        <v>2100</v>
      </c>
      <c r="E14" s="23">
        <v>2100</v>
      </c>
      <c r="F14" s="24">
        <f t="shared" si="0"/>
        <v>100</v>
      </c>
      <c r="G14" s="117" t="s">
        <v>29</v>
      </c>
    </row>
    <row r="15" spans="1:9" ht="19.5" customHeight="1" x14ac:dyDescent="0.2">
      <c r="A15" s="67"/>
      <c r="B15" s="62" t="s">
        <v>16</v>
      </c>
      <c r="C15" s="71"/>
      <c r="D15" s="58">
        <v>8400</v>
      </c>
      <c r="E15" s="23">
        <v>0</v>
      </c>
      <c r="F15" s="24">
        <f t="shared" si="0"/>
        <v>0</v>
      </c>
      <c r="G15" s="117" t="s">
        <v>29</v>
      </c>
    </row>
    <row r="16" spans="1:9" ht="21.95" customHeight="1" x14ac:dyDescent="0.2">
      <c r="A16" s="67"/>
      <c r="B16" s="115" t="s">
        <v>17</v>
      </c>
      <c r="C16" s="59"/>
      <c r="D16" s="113">
        <f>SUM(D7:D15)</f>
        <v>865300</v>
      </c>
      <c r="E16" s="58">
        <f>SUM(E7:E15)</f>
        <v>853692</v>
      </c>
      <c r="F16" s="24">
        <f t="shared" si="0"/>
        <v>98.658499942216579</v>
      </c>
      <c r="G16" s="119"/>
    </row>
    <row r="17" spans="1:7" ht="33.75" customHeight="1" x14ac:dyDescent="0.2">
      <c r="A17" s="67"/>
      <c r="B17" s="62" t="s">
        <v>18</v>
      </c>
      <c r="C17" s="122" t="s">
        <v>40</v>
      </c>
      <c r="D17" s="23">
        <v>21600</v>
      </c>
      <c r="E17" s="53">
        <v>27341</v>
      </c>
      <c r="F17" s="24">
        <f t="shared" si="0"/>
        <v>126.57870370370371</v>
      </c>
      <c r="G17" s="117" t="s">
        <v>29</v>
      </c>
    </row>
    <row r="18" spans="1:7" ht="21.95" customHeight="1" x14ac:dyDescent="0.2">
      <c r="A18" s="67"/>
      <c r="B18" s="62" t="s">
        <v>51</v>
      </c>
      <c r="C18" s="72" t="s">
        <v>41</v>
      </c>
      <c r="D18" s="112">
        <v>3800</v>
      </c>
      <c r="E18" s="54">
        <v>0</v>
      </c>
      <c r="F18" s="24">
        <f t="shared" si="0"/>
        <v>0</v>
      </c>
      <c r="G18" s="117" t="s">
        <v>29</v>
      </c>
    </row>
    <row r="19" spans="1:7" ht="21.95" customHeight="1" x14ac:dyDescent="0.2">
      <c r="A19" s="67"/>
      <c r="B19" s="62" t="s">
        <v>52</v>
      </c>
      <c r="C19" s="72"/>
      <c r="D19" s="112">
        <v>23400</v>
      </c>
      <c r="E19" s="54">
        <v>3600</v>
      </c>
      <c r="F19" s="24">
        <f t="shared" si="0"/>
        <v>15.384615384615385</v>
      </c>
      <c r="G19" s="117" t="s">
        <v>29</v>
      </c>
    </row>
    <row r="20" spans="1:7" ht="21.95" customHeight="1" x14ac:dyDescent="0.2">
      <c r="A20" s="67"/>
      <c r="B20" s="62" t="s">
        <v>53</v>
      </c>
      <c r="C20" s="72"/>
      <c r="D20" s="112">
        <v>1100</v>
      </c>
      <c r="E20" s="27">
        <v>0</v>
      </c>
      <c r="F20" s="24">
        <f t="shared" si="0"/>
        <v>0</v>
      </c>
      <c r="G20" s="117" t="s">
        <v>29</v>
      </c>
    </row>
    <row r="21" spans="1:7" ht="21.95" customHeight="1" x14ac:dyDescent="0.2">
      <c r="A21" s="67"/>
      <c r="B21" s="62" t="s">
        <v>54</v>
      </c>
      <c r="C21" s="72"/>
      <c r="D21" s="112">
        <v>18500</v>
      </c>
      <c r="E21" s="27">
        <v>0</v>
      </c>
      <c r="F21" s="24">
        <f t="shared" si="0"/>
        <v>0</v>
      </c>
      <c r="G21" s="117" t="s">
        <v>29</v>
      </c>
    </row>
    <row r="22" spans="1:7" ht="18.75" customHeight="1" x14ac:dyDescent="0.2">
      <c r="A22" s="67"/>
      <c r="B22" s="63" t="s">
        <v>68</v>
      </c>
      <c r="C22" s="22"/>
      <c r="D22" s="114">
        <f>SUM(D18:D21)</f>
        <v>46800</v>
      </c>
      <c r="E22" s="26">
        <v>3600</v>
      </c>
      <c r="F22" s="24">
        <f t="shared" ref="F22:F23" si="2">(E22*100)/D22</f>
        <v>7.6923076923076925</v>
      </c>
      <c r="G22" s="117"/>
    </row>
    <row r="23" spans="1:7" ht="21.95" customHeight="1" x14ac:dyDescent="0.2">
      <c r="A23" s="68"/>
      <c r="B23" s="56" t="s">
        <v>1</v>
      </c>
      <c r="C23" s="55"/>
      <c r="D23" s="45">
        <f>SUM(D22,D16,D17)</f>
        <v>933700</v>
      </c>
      <c r="E23" s="45">
        <f>SUM(E5)</f>
        <v>884633</v>
      </c>
      <c r="F23" s="24">
        <f t="shared" si="2"/>
        <v>94.744885937667348</v>
      </c>
      <c r="G23" s="21"/>
    </row>
    <row r="24" spans="1:7" ht="69.75" x14ac:dyDescent="0.2">
      <c r="A24" s="28">
        <v>2</v>
      </c>
      <c r="B24" s="25" t="s">
        <v>55</v>
      </c>
      <c r="C24" s="25" t="s">
        <v>42</v>
      </c>
      <c r="D24" s="123">
        <v>53000</v>
      </c>
      <c r="E24" s="30">
        <v>0</v>
      </c>
      <c r="F24" s="24">
        <f t="shared" si="0"/>
        <v>0</v>
      </c>
      <c r="G24" s="28" t="s">
        <v>29</v>
      </c>
    </row>
    <row r="25" spans="1:7" ht="69.75" x14ac:dyDescent="0.2">
      <c r="A25" s="28">
        <v>3</v>
      </c>
      <c r="B25" s="22" t="s">
        <v>56</v>
      </c>
      <c r="C25" s="25" t="s">
        <v>64</v>
      </c>
      <c r="D25" s="124">
        <v>21000</v>
      </c>
      <c r="E25" s="29">
        <v>21000</v>
      </c>
      <c r="F25" s="24">
        <f t="shared" si="0"/>
        <v>100</v>
      </c>
      <c r="G25" s="117" t="s">
        <v>29</v>
      </c>
    </row>
    <row r="26" spans="1:7" ht="46.5" x14ac:dyDescent="0.2">
      <c r="A26" s="28">
        <v>4</v>
      </c>
      <c r="B26" s="25" t="s">
        <v>62</v>
      </c>
      <c r="C26" s="25" t="s">
        <v>43</v>
      </c>
      <c r="D26" s="125">
        <v>34400</v>
      </c>
      <c r="E26" s="29">
        <v>34000</v>
      </c>
      <c r="F26" s="24">
        <f t="shared" si="0"/>
        <v>98.837209302325576</v>
      </c>
      <c r="G26" s="28" t="s">
        <v>29</v>
      </c>
    </row>
    <row r="27" spans="1:7" ht="116.25" x14ac:dyDescent="0.2">
      <c r="A27" s="28">
        <v>5</v>
      </c>
      <c r="B27" s="22" t="s">
        <v>57</v>
      </c>
      <c r="C27" s="25" t="s">
        <v>50</v>
      </c>
      <c r="D27" s="126">
        <v>31200</v>
      </c>
      <c r="E27" s="31">
        <v>31200</v>
      </c>
      <c r="F27" s="24">
        <f t="shared" si="0"/>
        <v>100</v>
      </c>
      <c r="G27" s="117" t="s">
        <v>29</v>
      </c>
    </row>
    <row r="28" spans="1:7" ht="93" x14ac:dyDescent="0.2">
      <c r="A28" s="28">
        <v>6</v>
      </c>
      <c r="B28" s="22" t="s">
        <v>65</v>
      </c>
      <c r="C28" s="25" t="s">
        <v>44</v>
      </c>
      <c r="D28" s="124">
        <v>2530</v>
      </c>
      <c r="E28" s="29">
        <v>2530</v>
      </c>
      <c r="F28" s="24">
        <f t="shared" si="0"/>
        <v>100</v>
      </c>
      <c r="G28" s="117" t="s">
        <v>29</v>
      </c>
    </row>
    <row r="29" spans="1:7" ht="108.75" customHeight="1" x14ac:dyDescent="0.2">
      <c r="A29" s="46"/>
      <c r="B29" s="47"/>
      <c r="C29" s="48"/>
      <c r="D29" s="50"/>
      <c r="E29" s="49"/>
      <c r="F29" s="51"/>
    </row>
    <row r="30" spans="1:7" x14ac:dyDescent="0.2">
      <c r="A30" s="66">
        <v>7</v>
      </c>
      <c r="B30" s="22" t="s">
        <v>61</v>
      </c>
      <c r="C30" s="73" t="s">
        <v>45</v>
      </c>
      <c r="D30" s="128">
        <v>91550</v>
      </c>
      <c r="E30" s="22"/>
      <c r="F30" s="22"/>
      <c r="G30" s="22"/>
    </row>
    <row r="31" spans="1:7" ht="69.75" customHeight="1" x14ac:dyDescent="0.2">
      <c r="A31" s="67"/>
      <c r="B31" s="25" t="s">
        <v>60</v>
      </c>
      <c r="C31" s="74"/>
      <c r="D31" s="129">
        <v>10000</v>
      </c>
      <c r="E31" s="29">
        <v>10000</v>
      </c>
      <c r="F31" s="24">
        <f t="shared" si="0"/>
        <v>100</v>
      </c>
      <c r="G31" s="117" t="s">
        <v>29</v>
      </c>
    </row>
    <row r="32" spans="1:7" ht="46.5" customHeight="1" x14ac:dyDescent="0.2">
      <c r="A32" s="67"/>
      <c r="B32" s="25" t="s">
        <v>59</v>
      </c>
      <c r="C32" s="75"/>
      <c r="D32" s="127">
        <v>48550</v>
      </c>
      <c r="E32" s="29">
        <v>41200</v>
      </c>
      <c r="F32" s="24">
        <f t="shared" si="0"/>
        <v>84.860968074150364</v>
      </c>
      <c r="G32" s="28" t="s">
        <v>29</v>
      </c>
    </row>
    <row r="33" spans="1:7" ht="116.25" x14ac:dyDescent="0.2">
      <c r="A33" s="67"/>
      <c r="B33" s="22" t="s">
        <v>46</v>
      </c>
      <c r="C33" s="25" t="s">
        <v>47</v>
      </c>
      <c r="D33" s="124">
        <v>33000</v>
      </c>
      <c r="E33" s="29">
        <v>18720</v>
      </c>
      <c r="F33" s="24">
        <f t="shared" si="0"/>
        <v>56.727272727272727</v>
      </c>
      <c r="G33" s="28" t="s">
        <v>29</v>
      </c>
    </row>
    <row r="34" spans="1:7" x14ac:dyDescent="0.2">
      <c r="A34" s="68"/>
      <c r="B34" s="28" t="s">
        <v>1</v>
      </c>
      <c r="C34" s="25"/>
      <c r="D34" s="23">
        <f>SUM(D31:D33)</f>
        <v>91550</v>
      </c>
      <c r="E34" s="29">
        <f>SUM(E31:E33)</f>
        <v>69920</v>
      </c>
      <c r="F34" s="24">
        <f t="shared" si="0"/>
        <v>76.373566357181872</v>
      </c>
      <c r="G34" s="28"/>
    </row>
    <row r="35" spans="1:7" ht="89.25" customHeight="1" x14ac:dyDescent="0.2">
      <c r="A35" s="28">
        <v>8</v>
      </c>
      <c r="B35" s="22" t="s">
        <v>58</v>
      </c>
      <c r="C35" s="52" t="s">
        <v>48</v>
      </c>
      <c r="D35" s="23">
        <v>7800</v>
      </c>
      <c r="E35" s="29">
        <v>7680</v>
      </c>
      <c r="F35" s="24">
        <f t="shared" si="0"/>
        <v>98.461538461538467</v>
      </c>
      <c r="G35" s="28" t="s">
        <v>29</v>
      </c>
    </row>
    <row r="36" spans="1:7" ht="114" customHeight="1" x14ac:dyDescent="0.2">
      <c r="A36" s="28">
        <v>9</v>
      </c>
      <c r="B36" s="25" t="s">
        <v>69</v>
      </c>
      <c r="C36" s="25" t="s">
        <v>70</v>
      </c>
      <c r="D36" s="29">
        <v>33800</v>
      </c>
      <c r="E36" s="29">
        <v>30000</v>
      </c>
      <c r="F36" s="24">
        <f t="shared" si="0"/>
        <v>88.757396449704146</v>
      </c>
      <c r="G36" s="28" t="s">
        <v>29</v>
      </c>
    </row>
    <row r="37" spans="1:7" x14ac:dyDescent="0.2">
      <c r="A37" s="117"/>
      <c r="B37" s="117" t="s">
        <v>75</v>
      </c>
      <c r="C37" s="130"/>
      <c r="D37" s="131">
        <f>SUM(D36,D35,D34,D28,D27,D26,D25,D24,D23)</f>
        <v>1208980</v>
      </c>
      <c r="E37" s="131">
        <f>SUM(E36,E35,E34,E28,E27,E26,E25,E24,E23)</f>
        <v>1080963</v>
      </c>
      <c r="F37" s="24">
        <f t="shared" si="0"/>
        <v>89.411156512101115</v>
      </c>
      <c r="G37" s="21"/>
    </row>
    <row r="38" spans="1:7" x14ac:dyDescent="0.2">
      <c r="D38" s="32"/>
    </row>
    <row r="39" spans="1:7" ht="30" customHeight="1" x14ac:dyDescent="0.5">
      <c r="D39" s="34"/>
    </row>
    <row r="40" spans="1:7" x14ac:dyDescent="0.2">
      <c r="D40" s="32"/>
    </row>
    <row r="41" spans="1:7" x14ac:dyDescent="0.2">
      <c r="D41" s="32"/>
    </row>
    <row r="49" spans="1:3" ht="40.5" x14ac:dyDescent="0.35">
      <c r="A49" s="35"/>
      <c r="B49" s="36"/>
      <c r="C49" s="36"/>
    </row>
    <row r="50" spans="1:3" ht="26.25" x14ac:dyDescent="0.35">
      <c r="A50" s="37"/>
      <c r="B50" s="36"/>
      <c r="C50" s="36"/>
    </row>
    <row r="51" spans="1:3" ht="26.25" x14ac:dyDescent="0.35">
      <c r="A51" s="37"/>
      <c r="B51" s="36"/>
      <c r="C51" s="38"/>
    </row>
    <row r="52" spans="1:3" ht="26.25" x14ac:dyDescent="0.35">
      <c r="A52" s="37"/>
      <c r="B52" s="36"/>
      <c r="C52" s="36"/>
    </row>
    <row r="53" spans="1:3" ht="26.25" x14ac:dyDescent="0.35">
      <c r="A53" s="37"/>
      <c r="B53" s="36"/>
      <c r="C53" s="36"/>
    </row>
    <row r="54" spans="1:3" x14ac:dyDescent="0.35">
      <c r="A54" s="39"/>
      <c r="B54" s="36"/>
      <c r="C54" s="36"/>
    </row>
    <row r="55" spans="1:3" ht="26.25" x14ac:dyDescent="0.35">
      <c r="A55" s="37"/>
      <c r="B55" s="40"/>
      <c r="C55" s="36"/>
    </row>
    <row r="56" spans="1:3" ht="26.25" x14ac:dyDescent="0.35">
      <c r="A56" s="37"/>
      <c r="B56" s="36"/>
      <c r="C56" s="36"/>
    </row>
    <row r="57" spans="1:3" x14ac:dyDescent="0.35">
      <c r="A57" s="36"/>
      <c r="B57" s="40"/>
      <c r="C57" s="40"/>
    </row>
    <row r="58" spans="1:3" x14ac:dyDescent="0.2">
      <c r="A58" s="40"/>
      <c r="B58" s="40"/>
      <c r="C58" s="40"/>
    </row>
    <row r="59" spans="1:3" x14ac:dyDescent="0.35">
      <c r="A59" s="36"/>
      <c r="B59" s="36"/>
      <c r="C59" s="36"/>
    </row>
  </sheetData>
  <mergeCells count="8">
    <mergeCell ref="C30:C32"/>
    <mergeCell ref="A30:A34"/>
    <mergeCell ref="A1:G1"/>
    <mergeCell ref="A2:G2"/>
    <mergeCell ref="A3:G3"/>
    <mergeCell ref="A5:A23"/>
    <mergeCell ref="C5:C15"/>
    <mergeCell ref="C18:C21"/>
  </mergeCells>
  <printOptions horizontalCentered="1"/>
  <pageMargins left="0.27559055118110237" right="0.23622047244094491" top="0" bottom="0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topLeftCell="A13" zoomScale="120" zoomScaleNormal="120" workbookViewId="0">
      <selection activeCell="G20" sqref="G20:H20"/>
    </sheetView>
  </sheetViews>
  <sheetFormatPr defaultRowHeight="14.25" x14ac:dyDescent="0.2"/>
  <cols>
    <col min="1" max="1" width="5.875" customWidth="1"/>
    <col min="2" max="2" width="27.125" customWidth="1"/>
    <col min="3" max="3" width="13.75" customWidth="1"/>
    <col min="4" max="4" width="9.25" customWidth="1"/>
    <col min="5" max="5" width="11.75" customWidth="1"/>
    <col min="6" max="6" width="9.25" customWidth="1"/>
    <col min="7" max="7" width="8.25" customWidth="1"/>
    <col min="8" max="8" width="8.5" customWidth="1"/>
    <col min="9" max="9" width="12.375" customWidth="1"/>
    <col min="10" max="10" width="19.375" customWidth="1"/>
  </cols>
  <sheetData>
    <row r="1" spans="1:11" ht="23.25" customHeight="1" x14ac:dyDescent="0.2">
      <c r="A1" s="98" t="s">
        <v>22</v>
      </c>
      <c r="B1" s="98"/>
      <c r="C1" s="98"/>
      <c r="D1" s="98"/>
      <c r="E1" s="98"/>
      <c r="F1" s="98"/>
      <c r="G1" s="98"/>
      <c r="H1" s="98"/>
      <c r="I1" s="98"/>
      <c r="J1" s="98"/>
    </row>
    <row r="2" spans="1:11" ht="23.25" customHeight="1" x14ac:dyDescent="0.2">
      <c r="A2" s="98" t="s">
        <v>32</v>
      </c>
      <c r="B2" s="98"/>
      <c r="C2" s="98"/>
      <c r="D2" s="98"/>
      <c r="E2" s="98"/>
      <c r="F2" s="98"/>
      <c r="G2" s="98"/>
      <c r="H2" s="98"/>
      <c r="I2" s="98"/>
      <c r="J2" s="98"/>
    </row>
    <row r="3" spans="1:11" ht="24.75" customHeight="1" x14ac:dyDescent="0.2">
      <c r="A3" s="99" t="s">
        <v>23</v>
      </c>
      <c r="B3" s="99"/>
      <c r="C3" s="99"/>
      <c r="D3" s="99"/>
      <c r="E3" s="99"/>
      <c r="F3" s="99"/>
      <c r="G3" s="99"/>
      <c r="H3" s="99"/>
      <c r="I3" s="99"/>
      <c r="J3" s="99"/>
      <c r="K3" t="s">
        <v>33</v>
      </c>
    </row>
    <row r="4" spans="1:11" ht="23.25" customHeight="1" x14ac:dyDescent="0.2">
      <c r="A4" s="103" t="s">
        <v>0</v>
      </c>
      <c r="B4" s="103" t="s">
        <v>7</v>
      </c>
      <c r="C4" s="105" t="s">
        <v>2</v>
      </c>
      <c r="D4" s="106"/>
      <c r="E4" s="105" t="s">
        <v>3</v>
      </c>
      <c r="F4" s="106"/>
      <c r="G4" s="105" t="s">
        <v>4</v>
      </c>
      <c r="H4" s="106"/>
      <c r="I4" s="102" t="s">
        <v>5</v>
      </c>
      <c r="J4" s="100" t="s">
        <v>6</v>
      </c>
    </row>
    <row r="5" spans="1:11" ht="21" customHeight="1" x14ac:dyDescent="0.2">
      <c r="A5" s="104"/>
      <c r="B5" s="104"/>
      <c r="C5" s="107"/>
      <c r="D5" s="108"/>
      <c r="E5" s="107"/>
      <c r="F5" s="108"/>
      <c r="G5" s="107"/>
      <c r="H5" s="108"/>
      <c r="I5" s="102"/>
      <c r="J5" s="101"/>
    </row>
    <row r="6" spans="1:11" ht="21" x14ac:dyDescent="0.35">
      <c r="A6" s="5">
        <v>1</v>
      </c>
      <c r="B6" s="12" t="s">
        <v>20</v>
      </c>
      <c r="C6" s="89"/>
      <c r="D6" s="84"/>
      <c r="E6" s="92"/>
      <c r="F6" s="92"/>
      <c r="G6" s="92"/>
      <c r="H6" s="92"/>
      <c r="I6" s="1"/>
      <c r="J6" s="4"/>
    </row>
    <row r="7" spans="1:11" ht="21" x14ac:dyDescent="0.35">
      <c r="A7" s="5">
        <v>2</v>
      </c>
      <c r="B7" s="12" t="s">
        <v>21</v>
      </c>
      <c r="C7" s="93"/>
      <c r="D7" s="93"/>
      <c r="E7" s="92"/>
      <c r="F7" s="92"/>
      <c r="G7" s="92"/>
      <c r="H7" s="92"/>
      <c r="I7" s="1"/>
      <c r="J7" s="4"/>
    </row>
    <row r="8" spans="1:11" ht="21" x14ac:dyDescent="0.35">
      <c r="A8" s="5">
        <v>3</v>
      </c>
      <c r="B8" s="1" t="s">
        <v>8</v>
      </c>
      <c r="C8" s="94" t="s">
        <v>24</v>
      </c>
      <c r="D8" s="94"/>
      <c r="E8" s="95">
        <v>768000</v>
      </c>
      <c r="F8" s="92"/>
      <c r="G8" s="80">
        <v>492260</v>
      </c>
      <c r="H8" s="81"/>
      <c r="I8" s="5">
        <v>42.31</v>
      </c>
      <c r="J8" s="13" t="s">
        <v>29</v>
      </c>
    </row>
    <row r="9" spans="1:11" ht="21" customHeight="1" x14ac:dyDescent="0.35">
      <c r="A9" s="5">
        <v>4</v>
      </c>
      <c r="B9" s="1" t="s">
        <v>9</v>
      </c>
      <c r="C9" s="94"/>
      <c r="D9" s="94"/>
      <c r="E9" s="95">
        <v>129400</v>
      </c>
      <c r="F9" s="95"/>
      <c r="G9" s="80">
        <v>88138</v>
      </c>
      <c r="H9" s="81"/>
      <c r="I9" s="5">
        <v>44.96</v>
      </c>
      <c r="J9" s="13" t="s">
        <v>29</v>
      </c>
    </row>
    <row r="10" spans="1:11" ht="21" x14ac:dyDescent="0.35">
      <c r="A10" s="5">
        <v>5</v>
      </c>
      <c r="B10" s="1" t="s">
        <v>10</v>
      </c>
      <c r="C10" s="76" t="s">
        <v>31</v>
      </c>
      <c r="D10" s="77"/>
      <c r="E10" s="80">
        <v>37700</v>
      </c>
      <c r="F10" s="84"/>
      <c r="G10" s="89"/>
      <c r="H10" s="84"/>
      <c r="I10" s="5">
        <v>66</v>
      </c>
      <c r="J10" s="13" t="s">
        <v>29</v>
      </c>
    </row>
    <row r="11" spans="1:11" ht="21" x14ac:dyDescent="0.35">
      <c r="A11" s="5">
        <v>6</v>
      </c>
      <c r="B11" s="1" t="s">
        <v>11</v>
      </c>
      <c r="C11" s="76" t="s">
        <v>28</v>
      </c>
      <c r="D11" s="77"/>
      <c r="E11" s="80">
        <v>20100</v>
      </c>
      <c r="F11" s="84"/>
      <c r="G11" s="80">
        <v>20100</v>
      </c>
      <c r="H11" s="81"/>
      <c r="I11" s="5">
        <v>66</v>
      </c>
      <c r="J11" s="13" t="s">
        <v>29</v>
      </c>
    </row>
    <row r="12" spans="1:11" ht="21" customHeight="1" x14ac:dyDescent="0.35">
      <c r="A12" s="5">
        <v>7</v>
      </c>
      <c r="B12" s="1" t="s">
        <v>12</v>
      </c>
      <c r="C12" s="76" t="s">
        <v>25</v>
      </c>
      <c r="D12" s="77"/>
      <c r="E12" s="80">
        <v>14600</v>
      </c>
      <c r="F12" s="84"/>
      <c r="G12" s="80">
        <v>14600</v>
      </c>
      <c r="H12" s="81"/>
      <c r="I12" s="5">
        <v>66</v>
      </c>
      <c r="J12" s="13" t="s">
        <v>29</v>
      </c>
    </row>
    <row r="13" spans="1:11" ht="21" x14ac:dyDescent="0.35">
      <c r="A13" s="7">
        <v>8</v>
      </c>
      <c r="B13" s="6" t="s">
        <v>13</v>
      </c>
      <c r="C13" s="90" t="s">
        <v>30</v>
      </c>
      <c r="D13" s="91"/>
      <c r="E13" s="85">
        <v>1261500</v>
      </c>
      <c r="F13" s="86"/>
      <c r="G13" s="80">
        <v>725216.8</v>
      </c>
      <c r="H13" s="81"/>
      <c r="I13" s="5">
        <v>37.950000000000003</v>
      </c>
      <c r="J13" s="13" t="s">
        <v>29</v>
      </c>
    </row>
    <row r="14" spans="1:11" ht="21" customHeight="1" x14ac:dyDescent="0.35">
      <c r="A14" s="7">
        <v>9</v>
      </c>
      <c r="B14" s="6" t="s">
        <v>14</v>
      </c>
      <c r="C14" s="90" t="s">
        <v>30</v>
      </c>
      <c r="D14" s="91"/>
      <c r="E14" s="87">
        <v>0</v>
      </c>
      <c r="F14" s="88"/>
      <c r="G14" s="89"/>
      <c r="H14" s="84"/>
      <c r="I14" s="5"/>
      <c r="J14" s="8"/>
    </row>
    <row r="15" spans="1:11" ht="21" x14ac:dyDescent="0.35">
      <c r="A15" s="5">
        <v>10</v>
      </c>
      <c r="B15" s="1" t="s">
        <v>15</v>
      </c>
      <c r="C15" s="76" t="s">
        <v>25</v>
      </c>
      <c r="D15" s="77"/>
      <c r="E15" s="80">
        <v>10400</v>
      </c>
      <c r="F15" s="84"/>
      <c r="G15" s="80">
        <v>10400</v>
      </c>
      <c r="H15" s="81"/>
      <c r="I15" s="5">
        <v>66</v>
      </c>
      <c r="J15" s="13" t="s">
        <v>29</v>
      </c>
    </row>
    <row r="16" spans="1:11" ht="21" x14ac:dyDescent="0.35">
      <c r="A16" s="5">
        <v>11</v>
      </c>
      <c r="B16" s="1" t="s">
        <v>16</v>
      </c>
      <c r="C16" s="96" t="s">
        <v>27</v>
      </c>
      <c r="D16" s="97"/>
      <c r="E16" s="80">
        <v>100100</v>
      </c>
      <c r="F16" s="84"/>
      <c r="G16" s="80">
        <v>32850</v>
      </c>
      <c r="H16" s="81"/>
      <c r="I16" s="5">
        <v>21.66</v>
      </c>
      <c r="J16" s="13" t="s">
        <v>29</v>
      </c>
    </row>
    <row r="17" spans="1:10" ht="21" x14ac:dyDescent="0.35">
      <c r="A17" s="5"/>
      <c r="B17" s="1" t="s">
        <v>34</v>
      </c>
      <c r="C17" s="15"/>
      <c r="D17" s="16"/>
      <c r="E17" s="80">
        <v>50056</v>
      </c>
      <c r="F17" s="81"/>
      <c r="G17" s="17"/>
      <c r="H17" s="13"/>
      <c r="I17" s="5"/>
      <c r="J17" s="13"/>
    </row>
    <row r="18" spans="1:10" ht="21" x14ac:dyDescent="0.35">
      <c r="A18" s="5"/>
      <c r="B18" s="18" t="s">
        <v>1</v>
      </c>
      <c r="C18" s="15"/>
      <c r="D18" s="16"/>
      <c r="E18" s="80">
        <f>SUM(E8:F17)</f>
        <v>2391856</v>
      </c>
      <c r="F18" s="81"/>
      <c r="G18" s="17"/>
      <c r="H18" s="13"/>
      <c r="I18" s="5"/>
      <c r="J18" s="13"/>
    </row>
    <row r="19" spans="1:10" ht="21" x14ac:dyDescent="0.35">
      <c r="A19" s="5">
        <v>12</v>
      </c>
      <c r="B19" s="1" t="s">
        <v>17</v>
      </c>
      <c r="C19" s="94"/>
      <c r="D19" s="94"/>
      <c r="E19" s="95">
        <v>2341800</v>
      </c>
      <c r="F19" s="92"/>
      <c r="G19" s="92"/>
      <c r="H19" s="92"/>
      <c r="I19" s="5"/>
      <c r="J19" s="14"/>
    </row>
    <row r="20" spans="1:10" ht="21" x14ac:dyDescent="0.35">
      <c r="A20" s="5">
        <v>13</v>
      </c>
      <c r="B20" s="1" t="s">
        <v>18</v>
      </c>
      <c r="C20" s="76" t="s">
        <v>26</v>
      </c>
      <c r="D20" s="77"/>
      <c r="E20" s="80">
        <v>455200</v>
      </c>
      <c r="F20" s="81"/>
      <c r="G20" s="80">
        <v>404092.24</v>
      </c>
      <c r="H20" s="84"/>
      <c r="I20" s="5">
        <v>59.59</v>
      </c>
      <c r="J20" s="5" t="s">
        <v>29</v>
      </c>
    </row>
    <row r="21" spans="1:10" ht="21" x14ac:dyDescent="0.35">
      <c r="A21" s="5">
        <v>14</v>
      </c>
      <c r="B21" s="1" t="s">
        <v>19</v>
      </c>
      <c r="C21" s="10"/>
      <c r="D21" s="11"/>
      <c r="E21" s="10"/>
      <c r="F21" s="11"/>
      <c r="G21" s="10"/>
      <c r="H21" s="11"/>
      <c r="I21" s="3"/>
      <c r="J21" s="3"/>
    </row>
    <row r="22" spans="1:10" ht="21" x14ac:dyDescent="0.35">
      <c r="A22" s="2" t="s">
        <v>1</v>
      </c>
      <c r="B22" s="3"/>
      <c r="C22" s="78"/>
      <c r="D22" s="79"/>
      <c r="E22" s="82">
        <v>2797000</v>
      </c>
      <c r="F22" s="83"/>
      <c r="G22" s="82">
        <f>SUM(G8:G21)</f>
        <v>1787657.04</v>
      </c>
      <c r="H22" s="83"/>
      <c r="I22" s="3"/>
      <c r="J22" s="3"/>
    </row>
    <row r="25" spans="1:10" ht="24" customHeight="1" x14ac:dyDescent="0.2"/>
    <row r="26" spans="1:10" ht="22.5" customHeight="1" x14ac:dyDescent="0.2"/>
    <row r="27" spans="1:10" ht="24.75" customHeight="1" x14ac:dyDescent="0.2"/>
    <row r="28" spans="1:10" ht="14.25" customHeight="1" x14ac:dyDescent="0.2"/>
    <row r="29" spans="1:10" ht="31.5" customHeight="1" x14ac:dyDescent="0.2"/>
    <row r="30" spans="1:10" ht="21" customHeight="1" x14ac:dyDescent="0.2"/>
    <row r="37" spans="1:10" s="9" customFormat="1" ht="20.25" customHeight="1" x14ac:dyDescent="0.25">
      <c r="A37"/>
      <c r="B37"/>
      <c r="C37"/>
      <c r="D37"/>
      <c r="E37"/>
      <c r="F37"/>
      <c r="G37"/>
      <c r="H37"/>
      <c r="I37"/>
      <c r="J37"/>
    </row>
    <row r="38" spans="1:10" ht="21" customHeight="1" x14ac:dyDescent="0.2"/>
    <row r="45" spans="1:10" ht="14.25" customHeight="1" x14ac:dyDescent="0.2"/>
    <row r="46" spans="1:10" ht="14.25" customHeight="1" x14ac:dyDescent="0.2"/>
    <row r="47" spans="1:10" ht="14.25" customHeight="1" x14ac:dyDescent="0.2"/>
  </sheetData>
  <mergeCells count="54">
    <mergeCell ref="E17:F17"/>
    <mergeCell ref="E18:F18"/>
    <mergeCell ref="E6:F6"/>
    <mergeCell ref="A1:J1"/>
    <mergeCell ref="A2:J2"/>
    <mergeCell ref="A3:J3"/>
    <mergeCell ref="J4:J5"/>
    <mergeCell ref="I4:I5"/>
    <mergeCell ref="A4:A5"/>
    <mergeCell ref="B4:B5"/>
    <mergeCell ref="G4:H5"/>
    <mergeCell ref="G6:H6"/>
    <mergeCell ref="E4:F5"/>
    <mergeCell ref="C4:D5"/>
    <mergeCell ref="C6:D6"/>
    <mergeCell ref="G7:H7"/>
    <mergeCell ref="G8:H8"/>
    <mergeCell ref="G9:H9"/>
    <mergeCell ref="G19:H19"/>
    <mergeCell ref="C7:D7"/>
    <mergeCell ref="C8:D8"/>
    <mergeCell ref="C9:D9"/>
    <mergeCell ref="C19:D19"/>
    <mergeCell ref="E19:F19"/>
    <mergeCell ref="E7:F7"/>
    <mergeCell ref="E8:F8"/>
    <mergeCell ref="E9:F9"/>
    <mergeCell ref="C16:D16"/>
    <mergeCell ref="E16:F16"/>
    <mergeCell ref="G16:H16"/>
    <mergeCell ref="C10:D10"/>
    <mergeCell ref="C11:D11"/>
    <mergeCell ref="C12:D12"/>
    <mergeCell ref="C13:D13"/>
    <mergeCell ref="C15:D15"/>
    <mergeCell ref="C14:D14"/>
    <mergeCell ref="E10:F10"/>
    <mergeCell ref="E11:F11"/>
    <mergeCell ref="G10:H10"/>
    <mergeCell ref="G11:H11"/>
    <mergeCell ref="G12:H12"/>
    <mergeCell ref="G13:H13"/>
    <mergeCell ref="G14:H14"/>
    <mergeCell ref="G15:H15"/>
    <mergeCell ref="E12:F12"/>
    <mergeCell ref="E13:F13"/>
    <mergeCell ref="E14:F14"/>
    <mergeCell ref="E15:F15"/>
    <mergeCell ref="C20:D20"/>
    <mergeCell ref="C22:D22"/>
    <mergeCell ref="E20:F20"/>
    <mergeCell ref="E22:F22"/>
    <mergeCell ref="G20:H20"/>
    <mergeCell ref="G22:H22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3</vt:i4>
      </vt:variant>
    </vt:vector>
  </HeadingPairs>
  <TitlesOfParts>
    <vt:vector size="5" baseType="lpstr">
      <vt:lpstr>Sheet2</vt:lpstr>
      <vt:lpstr>Sheet1</vt:lpstr>
      <vt:lpstr>Sheet1!Print_Area</vt:lpstr>
      <vt:lpstr>Sheet1!Print_Titles</vt:lpstr>
      <vt:lpstr>Sheet2!Print_Titles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อธิวัฒน์ เจริญภูมิ</cp:lastModifiedBy>
  <cp:lastPrinted>2025-04-18T05:56:25Z</cp:lastPrinted>
  <dcterms:created xsi:type="dcterms:W3CDTF">2024-01-10T07:59:11Z</dcterms:created>
  <dcterms:modified xsi:type="dcterms:W3CDTF">2025-04-18T05:56:46Z</dcterms:modified>
</cp:coreProperties>
</file>